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RSFS1\BecqueyP$\My Documents\2020 MLB\Project GOAT\"/>
    </mc:Choice>
  </mc:AlternateContent>
  <bookViews>
    <workbookView xWindow="0" yWindow="0" windowWidth="23040" windowHeight="10656" activeTab="1"/>
  </bookViews>
  <sheets>
    <sheet name="TEAM" sheetId="1" r:id="rId1"/>
    <sheet name="RULE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1" l="1"/>
  <c r="K5" i="1"/>
  <c r="K6" i="1"/>
  <c r="K7" i="1"/>
  <c r="K8" i="1"/>
  <c r="K9" i="1"/>
  <c r="K10" i="1"/>
  <c r="K11" i="1"/>
  <c r="K12" i="1"/>
  <c r="K13" i="1"/>
  <c r="K14" i="1"/>
  <c r="K15" i="1"/>
  <c r="K16" i="1"/>
  <c r="K3" i="1"/>
  <c r="M28" i="1"/>
  <c r="L28" i="1"/>
  <c r="L20" i="1"/>
  <c r="M20" i="1"/>
  <c r="L21" i="1"/>
  <c r="M21" i="1"/>
  <c r="L22" i="1"/>
  <c r="M22" i="1"/>
  <c r="L23" i="1"/>
  <c r="M23" i="1"/>
  <c r="L24" i="1"/>
  <c r="M24" i="1"/>
  <c r="L25" i="1"/>
  <c r="M25" i="1"/>
  <c r="L26" i="1"/>
  <c r="M26" i="1"/>
  <c r="L27" i="1"/>
  <c r="M27" i="1"/>
  <c r="M19" i="1"/>
  <c r="L19" i="1"/>
  <c r="F28" i="1"/>
  <c r="G28" i="1"/>
  <c r="H28" i="1"/>
  <c r="E28" i="1"/>
  <c r="F17" i="1"/>
  <c r="K17" i="1" s="1"/>
  <c r="E17" i="1"/>
  <c r="P12" i="1" l="1"/>
  <c r="J28" i="1" l="1"/>
  <c r="K28" i="1"/>
  <c r="I28" i="1"/>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2" i="1"/>
  <c r="P31" i="1"/>
  <c r="P3" i="1"/>
  <c r="P20" i="1"/>
  <c r="P21" i="1"/>
  <c r="P19" i="1"/>
  <c r="P15" i="1"/>
  <c r="P13" i="1"/>
  <c r="P8" i="1"/>
  <c r="P23" i="1"/>
  <c r="P22" i="1"/>
  <c r="P5" i="1"/>
  <c r="P17" i="1"/>
  <c r="P6" i="1"/>
  <c r="P18" i="1"/>
  <c r="P24" i="1"/>
  <c r="P9" i="1"/>
  <c r="P30" i="1"/>
  <c r="P25" i="1"/>
  <c r="P14" i="1"/>
  <c r="P26" i="1"/>
  <c r="P28" i="1"/>
  <c r="P4" i="1"/>
  <c r="P27" i="1"/>
  <c r="P2" i="1"/>
  <c r="P11" i="1"/>
  <c r="P16" i="1"/>
  <c r="P7" i="1"/>
  <c r="P29" i="1"/>
  <c r="P10" i="1"/>
  <c r="H17" i="1"/>
  <c r="I17" i="1"/>
  <c r="J17" i="1"/>
  <c r="G17" i="1"/>
  <c r="T5" i="1" l="1"/>
  <c r="T3" i="1"/>
  <c r="T2" i="1"/>
  <c r="T4" i="1"/>
</calcChain>
</file>

<file path=xl/comments1.xml><?xml version="1.0" encoding="utf-8"?>
<comments xmlns="http://schemas.openxmlformats.org/spreadsheetml/2006/main">
  <authors>
    <author>Becquey, Pierre</author>
  </authors>
  <commentList>
    <comment ref="O12" authorId="0" shapeId="0">
      <text>
        <r>
          <rPr>
            <b/>
            <sz val="9"/>
            <color indexed="81"/>
            <rFont val="Tahoma"/>
            <family val="2"/>
          </rPr>
          <t>Use "Expos" or "Nationals" either will count</t>
        </r>
      </text>
    </comment>
  </commentList>
</comments>
</file>

<file path=xl/sharedStrings.xml><?xml version="1.0" encoding="utf-8"?>
<sst xmlns="http://schemas.openxmlformats.org/spreadsheetml/2006/main" count="103" uniqueCount="87">
  <si>
    <t>C</t>
  </si>
  <si>
    <t>1B</t>
  </si>
  <si>
    <t>2B</t>
  </si>
  <si>
    <t>3B</t>
  </si>
  <si>
    <t>CI</t>
  </si>
  <si>
    <t>SS</t>
  </si>
  <si>
    <t>MI</t>
  </si>
  <si>
    <t>OF</t>
  </si>
  <si>
    <t>UT</t>
  </si>
  <si>
    <t>P</t>
  </si>
  <si>
    <t>Franchise</t>
  </si>
  <si>
    <t>Year</t>
  </si>
  <si>
    <t>AB</t>
  </si>
  <si>
    <t>H</t>
  </si>
  <si>
    <t>R</t>
  </si>
  <si>
    <t>HR</t>
  </si>
  <si>
    <t>RBI</t>
  </si>
  <si>
    <t>SB</t>
  </si>
  <si>
    <t>IP</t>
  </si>
  <si>
    <t>BB</t>
  </si>
  <si>
    <t>ER</t>
  </si>
  <si>
    <t>W</t>
  </si>
  <si>
    <t>SV</t>
  </si>
  <si>
    <t>K</t>
  </si>
  <si>
    <t>IP format:  fractions (200 1/3)</t>
  </si>
  <si>
    <t>Franchises:</t>
  </si>
  <si>
    <t>Seasons</t>
  </si>
  <si>
    <t>(Please use full name)</t>
  </si>
  <si>
    <t>Decades:</t>
  </si>
  <si>
    <t>1980s</t>
  </si>
  <si>
    <t>1990s</t>
  </si>
  <si>
    <t>2000s</t>
  </si>
  <si>
    <t>2010s</t>
  </si>
  <si>
    <t>D-backs</t>
  </si>
  <si>
    <t>Braves</t>
  </si>
  <si>
    <t>Orioles</t>
  </si>
  <si>
    <t>Red Sox</t>
  </si>
  <si>
    <t>Cubs</t>
  </si>
  <si>
    <t>White Sox</t>
  </si>
  <si>
    <t>Reds</t>
  </si>
  <si>
    <t>Indians</t>
  </si>
  <si>
    <t>Rockies</t>
  </si>
  <si>
    <t>Tigers</t>
  </si>
  <si>
    <t>Astros</t>
  </si>
  <si>
    <t>Royals</t>
  </si>
  <si>
    <t>Angels</t>
  </si>
  <si>
    <t>Dodgers</t>
  </si>
  <si>
    <t>Marlins</t>
  </si>
  <si>
    <t>Brewers</t>
  </si>
  <si>
    <t>Twins</t>
  </si>
  <si>
    <t>Expos/Nationals</t>
  </si>
  <si>
    <t>Mets</t>
  </si>
  <si>
    <t>Yankees</t>
  </si>
  <si>
    <t>A's</t>
  </si>
  <si>
    <t>Phillies</t>
  </si>
  <si>
    <t>Pirates</t>
  </si>
  <si>
    <t>Padres</t>
  </si>
  <si>
    <t>Mariners</t>
  </si>
  <si>
    <t>Cardinals</t>
  </si>
  <si>
    <t>Rays</t>
  </si>
  <si>
    <t>Rangers</t>
  </si>
  <si>
    <t>Blue Jays</t>
  </si>
  <si>
    <t>Hitter Name</t>
  </si>
  <si>
    <t>Pitcher Name</t>
  </si>
  <si>
    <t>Your Name Here</t>
  </si>
  <si>
    <t>Team submitted by:</t>
  </si>
  <si>
    <t>Team Name</t>
  </si>
  <si>
    <t>AVG</t>
  </si>
  <si>
    <t>ERA</t>
  </si>
  <si>
    <t>WHIP</t>
  </si>
  <si>
    <t>Giants</t>
  </si>
  <si>
    <t>Put together a 23-man roster to be scored 5x5, rotisserie-style.   You may use any single regular-season stats accumulated by an individual player in the past 40 years, from 1980 -- the first Roto season played by Dan Okrent and his league -- to 2019.  However, any good fantasy draft exercise demands some decision-making.  Therefore, you will be constrained by these four selection rules.</t>
  </si>
  <si>
    <r>
      <t xml:space="preserve">2 – </t>
    </r>
    <r>
      <rPr>
        <b/>
        <sz val="12"/>
        <color theme="1"/>
        <rFont val="Times New Roman"/>
        <family val="1"/>
      </rPr>
      <t>No more than one player per franchise</t>
    </r>
    <r>
      <rPr>
        <sz val="12"/>
        <color theme="1"/>
        <rFont val="Times New Roman"/>
        <family val="1"/>
      </rPr>
      <t>.  Washington and Montreal are considered the same franchise. (In the sheet, you need use only “Nationals” or “Expos”, not Nationals/Expos).  Name changes don’t change the franchise either.  Rays are the Devil Rays.  Miami is Florida.  Whatever the team based in Anaheim called themselves that year, they’re the Angels.</t>
    </r>
  </si>
  <si>
    <r>
      <t xml:space="preserve">3 – </t>
    </r>
    <r>
      <rPr>
        <b/>
        <sz val="12"/>
        <color theme="1"/>
        <rFont val="Times New Roman"/>
        <family val="1"/>
      </rPr>
      <t>No more than one season per year</t>
    </r>
    <r>
      <rPr>
        <sz val="12"/>
        <color theme="1"/>
        <rFont val="Times New Roman"/>
        <family val="1"/>
      </rPr>
      <t>.  You want Pedro Martinez 1999?  That means no Pudge 1999.  Want to take Pedro 2K instead?  No Todd Helton 147-RBI season for you.</t>
    </r>
  </si>
  <si>
    <r>
      <t xml:space="preserve">4 – </t>
    </r>
    <r>
      <rPr>
        <b/>
        <sz val="12"/>
        <color theme="1"/>
        <rFont val="Times New Roman"/>
        <family val="1"/>
      </rPr>
      <t>No more than 6 seasons per decade</t>
    </r>
    <r>
      <rPr>
        <sz val="12"/>
        <color theme="1"/>
        <rFont val="Times New Roman"/>
        <family val="1"/>
      </rPr>
      <t>.  There are 23 slots to fill, and you’ll have to spread the wealth through all four decades, defined as 1980-1989, 1990-1999, 2000-2009 and 2010-2019.</t>
    </r>
  </si>
  <si>
    <t>THE RULES: </t>
  </si>
  <si>
    <r>
      <t>-</t>
    </r>
    <r>
      <rPr>
        <b/>
        <sz val="12"/>
        <color theme="1"/>
        <rFont val="Times New Roman"/>
        <family val="1"/>
      </rPr>
      <t>There is no minimum IP or AB</t>
    </r>
    <r>
      <rPr>
        <sz val="12"/>
        <color theme="1"/>
        <rFont val="Times New Roman"/>
        <family val="1"/>
      </rPr>
      <t>.  I mean, not officially.  I’ve always considered the count stats to be the enforcers.  Wanna try to game the system with some fancy WHIP manipulation?  Go nuts.</t>
    </r>
  </si>
  <si>
    <r>
      <t>-</t>
    </r>
    <r>
      <rPr>
        <b/>
        <sz val="12"/>
        <color theme="1"/>
        <rFont val="Times New Roman"/>
        <family val="1"/>
      </rPr>
      <t>No algorithms allowed!</t>
    </r>
    <r>
      <rPr>
        <sz val="12"/>
        <color theme="1"/>
        <rFont val="Times New Roman"/>
        <family val="1"/>
      </rPr>
      <t>  This is going to have to be on the honor system, but the point of this exercise is to focus on how you personally assessed the players and made choices when confronted by them, not by whom could build the most efficient python code to go through all the permutations.  You’re free to use whatever research methods you wish and to take advantage of spreadsheets or whatever else approximates draft prep, but the selection work must be done by you.</t>
    </r>
  </si>
  <si>
    <t>TO COMPLETE THE SPREADSHEET:</t>
  </si>
  <si>
    <t>The franchise/Seasons/Decades columns will auto-populate as you enter franchises and years.  If you go over your allotment, a red indicator will flag you to that fact.  Please use the franchise names as shown in the franchise column.</t>
  </si>
  <si>
    <t>And finally… there’s a spot in there for a team name.  It ain’t a great team if it doesn’t have a great name, am I right?</t>
  </si>
  <si>
    <r>
      <rPr>
        <sz val="11"/>
        <rFont val="Arial"/>
        <family val="2"/>
      </rPr>
      <t xml:space="preserve">Enter all the data required in the columns </t>
    </r>
    <r>
      <rPr>
        <sz val="12"/>
        <rFont val="Times New Roman"/>
        <family val="1"/>
      </rPr>
      <t>highlighted in light blue header.</t>
    </r>
    <r>
      <rPr>
        <sz val="11"/>
        <rFont val="Arial"/>
        <family val="2"/>
      </rPr>
      <t xml:space="preserve"> The colums in dark blue header will auto-populate.</t>
    </r>
  </si>
  <si>
    <t>THE GAME: </t>
  </si>
  <si>
    <r>
      <t xml:space="preserve"> 1 – </t>
    </r>
    <r>
      <rPr>
        <b/>
        <sz val="12"/>
        <color theme="1"/>
        <rFont val="Times New Roman"/>
        <family val="1"/>
      </rPr>
      <t>You may not use a player more than once, regardless of the position</t>
    </r>
    <r>
      <rPr>
        <sz val="12"/>
        <color theme="1"/>
        <rFont val="Times New Roman"/>
        <family val="1"/>
      </rPr>
      <t>.  If you use A-Rod at shortstop, you can’t use any of his other seasons anywhere else.</t>
    </r>
  </si>
  <si>
    <r>
      <t>-Pos Eligibility:</t>
    </r>
    <r>
      <rPr>
        <sz val="11"/>
        <color rgb="FF000000"/>
        <rFont val="Arial"/>
        <family val="2"/>
      </rPr>
      <t>  A player is eligible for all positions he qualified for at the completion of the season you are using, using</t>
    </r>
    <r>
      <rPr>
        <i/>
        <sz val="12"/>
        <color theme="1"/>
        <rFont val="Times New Roman"/>
        <family val="1"/>
      </rPr>
      <t xml:space="preserve"> </t>
    </r>
    <r>
      <rPr>
        <sz val="12"/>
        <color theme="1"/>
        <rFont val="Times New Roman"/>
        <family val="1"/>
      </rPr>
      <t xml:space="preserve">the </t>
    </r>
    <r>
      <rPr>
        <i/>
        <sz val="12"/>
        <color theme="1"/>
        <rFont val="Times New Roman"/>
        <family val="1"/>
      </rPr>
      <t>20-game previous season and 10 game in-season eligibility bar</t>
    </r>
    <r>
      <rPr>
        <sz val="12"/>
        <color theme="1"/>
        <rFont val="Times New Roman"/>
        <family val="1"/>
      </rPr>
      <t>. DH is UT-eligible only, but any hitter can be used at UT.</t>
    </r>
  </si>
  <si>
    <r>
      <t>-Franchise affiliation:</t>
    </r>
    <r>
      <rPr>
        <sz val="11"/>
        <color rgb="FF000000"/>
        <rFont val="Arial"/>
        <family val="2"/>
      </rPr>
      <t xml:space="preserve">  If a player was traded mid-season, use the team with whom he played his </t>
    </r>
    <r>
      <rPr>
        <i/>
        <sz val="12"/>
        <color theme="1"/>
        <rFont val="Times New Roman"/>
        <family val="1"/>
      </rPr>
      <t>first game of the season.</t>
    </r>
    <r>
      <rPr>
        <sz val="12"/>
        <color theme="1"/>
        <rFont val="Times New Roman"/>
        <family val="1"/>
      </rPr>
      <t xml:space="preserve"> So 1998 Mike Piazza is Dodger only, not a Marlin or a Met. </t>
    </r>
  </si>
  <si>
    <t>-No checking out the standings!  The original participants did this blind, so should you if you want the full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</si>
</sst>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1"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1"/>
      <color rgb="FF000000"/>
      <name val="Arial"/>
      <family val="2"/>
    </font>
    <font>
      <b/>
      <sz val="12"/>
      <color theme="1"/>
      <name val="Times New Roman"/>
      <family val="1"/>
    </font>
    <font>
      <b/>
      <sz val="11"/>
      <color rgb="FF000000"/>
      <name val="Arial"/>
      <family val="2"/>
    </font>
    <font>
      <i/>
      <sz val="12"/>
      <color theme="1"/>
      <name val="Times New Roman"/>
      <family val="1"/>
    </font>
    <font>
      <sz val="11"/>
      <name val="Arial"/>
      <family val="2"/>
    </font>
    <font>
      <sz val="12"/>
      <name val="Times New Roman"/>
      <family val="1"/>
    </font>
    <font>
      <b/>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0" fillId="2" borderId="0" xfId="0" applyFill="1"/>
    <xf numFmtId="12" fontId="0" fillId="0" borderId="0" xfId="0" applyNumberFormat="1"/>
    <xf numFmtId="0" fontId="0" fillId="3" borderId="0" xfId="0" applyFill="1"/>
    <xf numFmtId="0" fontId="0" fillId="0" borderId="1" xfId="0" applyBorder="1"/>
    <xf numFmtId="0" fontId="0" fillId="0" borderId="2" xfId="0" applyBorder="1"/>
    <xf numFmtId="0" fontId="1" fillId="3" borderId="2" xfId="0" applyFont="1" applyFill="1" applyBorder="1"/>
    <xf numFmtId="0" fontId="0" fillId="4" borderId="0" xfId="0" applyFill="1"/>
    <xf numFmtId="164" fontId="0" fillId="4" borderId="0" xfId="0" applyNumberFormat="1" applyFill="1" applyAlignment="1">
      <alignment horizontal="center"/>
    </xf>
    <xf numFmtId="0" fontId="0" fillId="4" borderId="0" xfId="0" applyFill="1" applyAlignment="1">
      <alignment horizontal="center"/>
    </xf>
    <xf numFmtId="0" fontId="0" fillId="0" borderId="0" xfId="0" applyAlignment="1">
      <alignment horizontal="right"/>
    </xf>
    <xf numFmtId="164" fontId="1" fillId="3" borderId="3" xfId="0" applyNumberFormat="1" applyFont="1" applyFill="1" applyBorder="1"/>
    <xf numFmtId="2" fontId="0" fillId="6" borderId="0" xfId="0" applyNumberFormat="1" applyFill="1"/>
    <xf numFmtId="2" fontId="1" fillId="6" borderId="2" xfId="0" applyNumberFormat="1" applyFont="1" applyFill="1" applyBorder="1"/>
    <xf numFmtId="2" fontId="1" fillId="6" borderId="3" xfId="0" applyNumberFormat="1" applyFont="1" applyFill="1" applyBorder="1"/>
    <xf numFmtId="164" fontId="1" fillId="2" borderId="0" xfId="0" applyNumberFormat="1" applyFont="1" applyFill="1" applyBorder="1"/>
    <xf numFmtId="164" fontId="0" fillId="6" borderId="0" xfId="0" applyNumberFormat="1" applyFill="1"/>
    <xf numFmtId="0" fontId="2" fillId="5" borderId="0" xfId="0" applyFont="1" applyFill="1" applyAlignment="1">
      <alignment horizontal="center"/>
    </xf>
    <xf numFmtId="49" fontId="4" fillId="0" borderId="0" xfId="0" applyNumberFormat="1" applyFont="1" applyAlignment="1">
      <alignment vertical="center" wrapText="1"/>
    </xf>
    <xf numFmtId="49" fontId="6" fillId="0" borderId="0" xfId="0" applyNumberFormat="1" applyFont="1" applyAlignment="1">
      <alignment vertical="center" wrapText="1"/>
    </xf>
    <xf numFmtId="49" fontId="8" fillId="0" borderId="0" xfId="0" applyNumberFormat="1" applyFont="1" applyAlignment="1">
      <alignmen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1"/>
  <sheetViews>
    <sheetView workbookViewId="0">
      <selection activeCell="B6" sqref="B6"/>
    </sheetView>
  </sheetViews>
  <sheetFormatPr defaultRowHeight="14.4" x14ac:dyDescent="0.3"/>
  <cols>
    <col min="1" max="1" width="3.33203125" bestFit="1" customWidth="1"/>
    <col min="2" max="2" width="35.88671875" customWidth="1"/>
    <col min="4" max="4" width="4.6640625" bestFit="1" customWidth="1"/>
    <col min="5" max="10" width="7" customWidth="1"/>
    <col min="15" max="15" width="14.44140625" bestFit="1" customWidth="1"/>
  </cols>
  <sheetData>
    <row r="1" spans="1:20" x14ac:dyDescent="0.3">
      <c r="A1" s="1"/>
      <c r="B1" t="s">
        <v>66</v>
      </c>
      <c r="C1" s="1"/>
      <c r="D1" s="1"/>
      <c r="E1" s="1"/>
      <c r="F1" s="1"/>
      <c r="G1" s="1"/>
      <c r="H1" s="1"/>
      <c r="I1" s="1"/>
      <c r="J1" s="1"/>
      <c r="K1" s="1"/>
      <c r="L1" s="15"/>
      <c r="M1" s="15"/>
      <c r="O1" t="s">
        <v>25</v>
      </c>
      <c r="Q1" t="s">
        <v>26</v>
      </c>
      <c r="S1" t="s">
        <v>28</v>
      </c>
    </row>
    <row r="2" spans="1:20" x14ac:dyDescent="0.3">
      <c r="A2" s="1"/>
      <c r="B2" s="7" t="s">
        <v>62</v>
      </c>
      <c r="C2" s="7" t="s">
        <v>10</v>
      </c>
      <c r="D2" s="7" t="s">
        <v>11</v>
      </c>
      <c r="E2" s="9" t="s">
        <v>12</v>
      </c>
      <c r="F2" s="9" t="s">
        <v>13</v>
      </c>
      <c r="G2" s="9" t="s">
        <v>14</v>
      </c>
      <c r="H2" s="9" t="s">
        <v>15</v>
      </c>
      <c r="I2" s="9" t="s">
        <v>16</v>
      </c>
      <c r="J2" s="9" t="s">
        <v>17</v>
      </c>
      <c r="K2" s="17" t="s">
        <v>67</v>
      </c>
      <c r="L2" s="15"/>
      <c r="M2" s="15"/>
      <c r="O2" t="s">
        <v>45</v>
      </c>
      <c r="P2">
        <f t="shared" ref="P2:P11" si="0">COUNTIF(C$3:C$27,O2)</f>
        <v>0</v>
      </c>
      <c r="Q2">
        <v>1980</v>
      </c>
      <c r="R2">
        <f t="shared" ref="R2:R41" si="1">COUNTIF(D$3:D$27,Q2)</f>
        <v>0</v>
      </c>
      <c r="S2" t="s">
        <v>29</v>
      </c>
      <c r="T2">
        <f>COUNTIF(R2:R11,1)</f>
        <v>0</v>
      </c>
    </row>
    <row r="3" spans="1:20" x14ac:dyDescent="0.3">
      <c r="A3" t="s">
        <v>0</v>
      </c>
      <c r="B3" t="s">
        <v>27</v>
      </c>
      <c r="G3" s="3"/>
      <c r="H3" s="3"/>
      <c r="I3" s="3"/>
      <c r="J3" s="3"/>
      <c r="K3" s="16">
        <f>IF(ISERROR(F3/E3),0,F3/E3)</f>
        <v>0</v>
      </c>
      <c r="L3" s="15"/>
      <c r="M3" s="15"/>
      <c r="O3" t="s">
        <v>53</v>
      </c>
      <c r="P3">
        <f t="shared" si="0"/>
        <v>0</v>
      </c>
      <c r="Q3">
        <v>1981</v>
      </c>
      <c r="R3">
        <f t="shared" si="1"/>
        <v>0</v>
      </c>
      <c r="S3" t="s">
        <v>30</v>
      </c>
      <c r="T3">
        <f>COUNTIF(R12:R21,1)</f>
        <v>0</v>
      </c>
    </row>
    <row r="4" spans="1:20" x14ac:dyDescent="0.3">
      <c r="A4" t="s">
        <v>0</v>
      </c>
      <c r="G4" s="3"/>
      <c r="H4" s="3"/>
      <c r="I4" s="3"/>
      <c r="J4" s="3"/>
      <c r="K4" s="16">
        <f t="shared" ref="K4:K16" si="2">IF(ISERROR(F4/E4),0,F4/E4)</f>
        <v>0</v>
      </c>
      <c r="L4" s="15"/>
      <c r="M4" s="15"/>
      <c r="O4" t="s">
        <v>43</v>
      </c>
      <c r="P4">
        <f t="shared" si="0"/>
        <v>0</v>
      </c>
      <c r="Q4">
        <v>1982</v>
      </c>
      <c r="R4">
        <f t="shared" si="1"/>
        <v>0</v>
      </c>
      <c r="S4" t="s">
        <v>31</v>
      </c>
      <c r="T4">
        <f>COUNTIF(R22:R31,1)</f>
        <v>0</v>
      </c>
    </row>
    <row r="5" spans="1:20" x14ac:dyDescent="0.3">
      <c r="A5" t="s">
        <v>1</v>
      </c>
      <c r="G5" s="3"/>
      <c r="H5" s="3"/>
      <c r="I5" s="3"/>
      <c r="J5" s="3"/>
      <c r="K5" s="16">
        <f t="shared" si="2"/>
        <v>0</v>
      </c>
      <c r="L5" s="15"/>
      <c r="M5" s="15"/>
      <c r="O5" t="s">
        <v>61</v>
      </c>
      <c r="P5">
        <f t="shared" si="0"/>
        <v>0</v>
      </c>
      <c r="Q5">
        <v>1983</v>
      </c>
      <c r="R5">
        <f t="shared" si="1"/>
        <v>0</v>
      </c>
      <c r="S5" t="s">
        <v>32</v>
      </c>
      <c r="T5">
        <f>COUNTIF(R32:R41,1)</f>
        <v>0</v>
      </c>
    </row>
    <row r="6" spans="1:20" x14ac:dyDescent="0.3">
      <c r="A6" t="s">
        <v>3</v>
      </c>
      <c r="G6" s="3"/>
      <c r="H6" s="3"/>
      <c r="I6" s="3"/>
      <c r="J6" s="3"/>
      <c r="K6" s="16">
        <f t="shared" si="2"/>
        <v>0</v>
      </c>
      <c r="L6" s="15"/>
      <c r="M6" s="15"/>
      <c r="O6" t="s">
        <v>34</v>
      </c>
      <c r="P6">
        <f t="shared" si="0"/>
        <v>0</v>
      </c>
      <c r="Q6">
        <v>1984</v>
      </c>
      <c r="R6">
        <f t="shared" si="1"/>
        <v>0</v>
      </c>
    </row>
    <row r="7" spans="1:20" x14ac:dyDescent="0.3">
      <c r="A7" t="s">
        <v>4</v>
      </c>
      <c r="G7" s="3"/>
      <c r="H7" s="3"/>
      <c r="I7" s="3"/>
      <c r="J7" s="3"/>
      <c r="K7" s="16">
        <f t="shared" si="2"/>
        <v>0</v>
      </c>
      <c r="L7" s="15"/>
      <c r="M7" s="15"/>
      <c r="O7" t="s">
        <v>48</v>
      </c>
      <c r="P7">
        <f t="shared" si="0"/>
        <v>0</v>
      </c>
      <c r="Q7">
        <v>1985</v>
      </c>
      <c r="R7">
        <f t="shared" si="1"/>
        <v>0</v>
      </c>
    </row>
    <row r="8" spans="1:20" x14ac:dyDescent="0.3">
      <c r="A8" t="s">
        <v>2</v>
      </c>
      <c r="G8" s="3"/>
      <c r="H8" s="3"/>
      <c r="I8" s="3"/>
      <c r="J8" s="3"/>
      <c r="K8" s="16">
        <f t="shared" si="2"/>
        <v>0</v>
      </c>
      <c r="L8" s="15"/>
      <c r="M8" s="15"/>
      <c r="O8" t="s">
        <v>58</v>
      </c>
      <c r="P8">
        <f t="shared" si="0"/>
        <v>0</v>
      </c>
      <c r="Q8">
        <v>1986</v>
      </c>
      <c r="R8">
        <f t="shared" si="1"/>
        <v>0</v>
      </c>
    </row>
    <row r="9" spans="1:20" x14ac:dyDescent="0.3">
      <c r="A9" t="s">
        <v>5</v>
      </c>
      <c r="G9" s="3"/>
      <c r="H9" s="3"/>
      <c r="I9" s="3"/>
      <c r="J9" s="3"/>
      <c r="K9" s="16">
        <f t="shared" si="2"/>
        <v>0</v>
      </c>
      <c r="L9" s="15"/>
      <c r="M9" s="15"/>
      <c r="O9" t="s">
        <v>37</v>
      </c>
      <c r="P9">
        <f t="shared" si="0"/>
        <v>0</v>
      </c>
      <c r="Q9">
        <v>1987</v>
      </c>
      <c r="R9">
        <f t="shared" si="1"/>
        <v>0</v>
      </c>
    </row>
    <row r="10" spans="1:20" x14ac:dyDescent="0.3">
      <c r="A10" t="s">
        <v>6</v>
      </c>
      <c r="G10" s="3"/>
      <c r="H10" s="3"/>
      <c r="I10" s="3"/>
      <c r="J10" s="3"/>
      <c r="K10" s="16">
        <f t="shared" si="2"/>
        <v>0</v>
      </c>
      <c r="L10" s="15"/>
      <c r="M10" s="15"/>
      <c r="O10" t="s">
        <v>33</v>
      </c>
      <c r="P10">
        <f t="shared" si="0"/>
        <v>0</v>
      </c>
      <c r="Q10">
        <v>1988</v>
      </c>
      <c r="R10">
        <f t="shared" si="1"/>
        <v>0</v>
      </c>
    </row>
    <row r="11" spans="1:20" x14ac:dyDescent="0.3">
      <c r="A11" t="s">
        <v>7</v>
      </c>
      <c r="G11" s="3"/>
      <c r="H11" s="3"/>
      <c r="I11" s="3"/>
      <c r="J11" s="3"/>
      <c r="K11" s="16">
        <f t="shared" si="2"/>
        <v>0</v>
      </c>
      <c r="L11" s="15"/>
      <c r="M11" s="15"/>
      <c r="O11" t="s">
        <v>46</v>
      </c>
      <c r="P11">
        <f t="shared" si="0"/>
        <v>0</v>
      </c>
      <c r="Q11">
        <v>1989</v>
      </c>
      <c r="R11">
        <f t="shared" si="1"/>
        <v>0</v>
      </c>
    </row>
    <row r="12" spans="1:20" x14ac:dyDescent="0.3">
      <c r="A12" t="s">
        <v>7</v>
      </c>
      <c r="G12" s="3"/>
      <c r="H12" s="3"/>
      <c r="I12" s="3"/>
      <c r="J12" s="3"/>
      <c r="K12" s="16">
        <f t="shared" si="2"/>
        <v>0</v>
      </c>
      <c r="L12" s="15"/>
      <c r="M12" s="15"/>
      <c r="O12" t="s">
        <v>50</v>
      </c>
      <c r="P12">
        <f>COUNTIF(C2:C27,"*Expos*")+COUNTIF(C2:C27,"*Nationals*")</f>
        <v>0</v>
      </c>
      <c r="Q12">
        <v>1990</v>
      </c>
      <c r="R12">
        <f t="shared" si="1"/>
        <v>0</v>
      </c>
    </row>
    <row r="13" spans="1:20" x14ac:dyDescent="0.3">
      <c r="A13" t="s">
        <v>7</v>
      </c>
      <c r="G13" s="3"/>
      <c r="H13" s="3"/>
      <c r="I13" s="3"/>
      <c r="J13" s="3"/>
      <c r="K13" s="16">
        <f t="shared" si="2"/>
        <v>0</v>
      </c>
      <c r="L13" s="15"/>
      <c r="M13" s="15"/>
      <c r="O13" t="s">
        <v>70</v>
      </c>
      <c r="P13">
        <f t="shared" ref="P13:P31" si="3">COUNTIF(C$3:C$27,O13)</f>
        <v>0</v>
      </c>
      <c r="Q13">
        <v>1991</v>
      </c>
      <c r="R13">
        <f t="shared" si="1"/>
        <v>0</v>
      </c>
    </row>
    <row r="14" spans="1:20" x14ac:dyDescent="0.3">
      <c r="A14" t="s">
        <v>7</v>
      </c>
      <c r="G14" s="3"/>
      <c r="H14" s="3"/>
      <c r="I14" s="3"/>
      <c r="J14" s="3"/>
      <c r="K14" s="16">
        <f t="shared" si="2"/>
        <v>0</v>
      </c>
      <c r="L14" s="15"/>
      <c r="M14" s="15"/>
      <c r="O14" t="s">
        <v>40</v>
      </c>
      <c r="P14">
        <f t="shared" si="3"/>
        <v>0</v>
      </c>
      <c r="Q14">
        <v>1992</v>
      </c>
      <c r="R14">
        <f t="shared" si="1"/>
        <v>0</v>
      </c>
    </row>
    <row r="15" spans="1:20" x14ac:dyDescent="0.3">
      <c r="A15" t="s">
        <v>7</v>
      </c>
      <c r="G15" s="3"/>
      <c r="H15" s="3"/>
      <c r="I15" s="3"/>
      <c r="J15" s="3"/>
      <c r="K15" s="16">
        <f t="shared" si="2"/>
        <v>0</v>
      </c>
      <c r="L15" s="15"/>
      <c r="M15" s="15"/>
      <c r="O15" t="s">
        <v>57</v>
      </c>
      <c r="P15">
        <f t="shared" si="3"/>
        <v>0</v>
      </c>
      <c r="Q15">
        <v>1993</v>
      </c>
      <c r="R15">
        <f t="shared" si="1"/>
        <v>0</v>
      </c>
    </row>
    <row r="16" spans="1:20" ht="15" thickBot="1" x14ac:dyDescent="0.35">
      <c r="A16" t="s">
        <v>8</v>
      </c>
      <c r="G16" s="3"/>
      <c r="H16" s="3"/>
      <c r="I16" s="3"/>
      <c r="J16" s="3"/>
      <c r="K16" s="16">
        <f t="shared" si="2"/>
        <v>0</v>
      </c>
      <c r="L16" s="15"/>
      <c r="M16" s="15"/>
      <c r="O16" t="s">
        <v>47</v>
      </c>
      <c r="P16">
        <f t="shared" si="3"/>
        <v>0</v>
      </c>
      <c r="Q16">
        <v>1994</v>
      </c>
      <c r="R16">
        <f t="shared" si="1"/>
        <v>0</v>
      </c>
    </row>
    <row r="17" spans="1:18" ht="15" thickBot="1" x14ac:dyDescent="0.35">
      <c r="A17" s="1"/>
      <c r="B17" s="1"/>
      <c r="C17" s="1"/>
      <c r="D17" s="1"/>
      <c r="E17" s="4">
        <f>SUM(E3:E16)</f>
        <v>0</v>
      </c>
      <c r="F17" s="5">
        <f>SUM(F3:F16)</f>
        <v>0</v>
      </c>
      <c r="G17" s="6">
        <f>SUM(G3:G16)</f>
        <v>0</v>
      </c>
      <c r="H17" s="6">
        <f t="shared" ref="H17:J17" si="4">SUM(H3:H16)</f>
        <v>0</v>
      </c>
      <c r="I17" s="6">
        <f t="shared" si="4"/>
        <v>0</v>
      </c>
      <c r="J17" s="6">
        <f t="shared" si="4"/>
        <v>0</v>
      </c>
      <c r="K17" s="11">
        <f>IF(ISERROR(F17/E17),0,(F17/E17))</f>
        <v>0</v>
      </c>
      <c r="L17" s="15"/>
      <c r="M17" s="15"/>
      <c r="O17" t="s">
        <v>51</v>
      </c>
      <c r="P17">
        <f t="shared" si="3"/>
        <v>0</v>
      </c>
      <c r="Q17">
        <v>1995</v>
      </c>
      <c r="R17">
        <f t="shared" si="1"/>
        <v>0</v>
      </c>
    </row>
    <row r="18" spans="1:18" x14ac:dyDescent="0.3">
      <c r="A18" s="1"/>
      <c r="B18" s="7" t="s">
        <v>63</v>
      </c>
      <c r="C18" s="7" t="s">
        <v>10</v>
      </c>
      <c r="D18" s="7" t="s">
        <v>11</v>
      </c>
      <c r="E18" s="8" t="s">
        <v>18</v>
      </c>
      <c r="F18" s="8" t="s">
        <v>13</v>
      </c>
      <c r="G18" s="9" t="s">
        <v>19</v>
      </c>
      <c r="H18" s="9" t="s">
        <v>20</v>
      </c>
      <c r="I18" s="9" t="s">
        <v>21</v>
      </c>
      <c r="J18" s="9" t="s">
        <v>22</v>
      </c>
      <c r="K18" s="9" t="s">
        <v>23</v>
      </c>
      <c r="L18" s="17" t="s">
        <v>68</v>
      </c>
      <c r="M18" s="17" t="s">
        <v>69</v>
      </c>
      <c r="O18" t="s">
        <v>35</v>
      </c>
      <c r="P18">
        <f t="shared" si="3"/>
        <v>0</v>
      </c>
      <c r="Q18">
        <v>1996</v>
      </c>
      <c r="R18">
        <f t="shared" si="1"/>
        <v>0</v>
      </c>
    </row>
    <row r="19" spans="1:18" x14ac:dyDescent="0.3">
      <c r="A19" t="s">
        <v>9</v>
      </c>
      <c r="E19" t="s">
        <v>24</v>
      </c>
      <c r="I19" s="3"/>
      <c r="J19" s="3"/>
      <c r="K19" s="3"/>
      <c r="L19" s="12">
        <f>IF(ISERROR((H19*9)/E19),0,(H19*9)/E19)</f>
        <v>0</v>
      </c>
      <c r="M19" s="12">
        <f>IF(ISERROR((F19+G19)/E19),0,((F19+G19)/E19))</f>
        <v>0</v>
      </c>
      <c r="O19" t="s">
        <v>56</v>
      </c>
      <c r="P19">
        <f t="shared" si="3"/>
        <v>0</v>
      </c>
      <c r="Q19">
        <v>1997</v>
      </c>
      <c r="R19">
        <f t="shared" si="1"/>
        <v>0</v>
      </c>
    </row>
    <row r="20" spans="1:18" x14ac:dyDescent="0.3">
      <c r="A20" t="s">
        <v>9</v>
      </c>
      <c r="E20" s="2"/>
      <c r="I20" s="3"/>
      <c r="J20" s="3"/>
      <c r="K20" s="3"/>
      <c r="L20" s="12">
        <f t="shared" ref="L20:L27" si="5">IF(ISERROR((H20*9)/E20),0,(H20*9)/E20)</f>
        <v>0</v>
      </c>
      <c r="M20" s="12">
        <f t="shared" ref="M20:M27" si="6">IF(ISERROR((F20+G20)/E20),0,((F20+G20)/E20))</f>
        <v>0</v>
      </c>
      <c r="O20" t="s">
        <v>54</v>
      </c>
      <c r="P20">
        <f t="shared" si="3"/>
        <v>0</v>
      </c>
      <c r="Q20">
        <v>1998</v>
      </c>
      <c r="R20">
        <f t="shared" si="1"/>
        <v>0</v>
      </c>
    </row>
    <row r="21" spans="1:18" x14ac:dyDescent="0.3">
      <c r="A21" t="s">
        <v>9</v>
      </c>
      <c r="E21" s="2"/>
      <c r="I21" s="3"/>
      <c r="J21" s="3"/>
      <c r="K21" s="3"/>
      <c r="L21" s="12">
        <f t="shared" si="5"/>
        <v>0</v>
      </c>
      <c r="M21" s="12">
        <f t="shared" si="6"/>
        <v>0</v>
      </c>
      <c r="O21" t="s">
        <v>55</v>
      </c>
      <c r="P21">
        <f t="shared" si="3"/>
        <v>0</v>
      </c>
      <c r="Q21">
        <v>1999</v>
      </c>
      <c r="R21">
        <f t="shared" si="1"/>
        <v>0</v>
      </c>
    </row>
    <row r="22" spans="1:18" x14ac:dyDescent="0.3">
      <c r="A22" t="s">
        <v>9</v>
      </c>
      <c r="E22" s="2"/>
      <c r="I22" s="3"/>
      <c r="J22" s="3"/>
      <c r="K22" s="3"/>
      <c r="L22" s="12">
        <f t="shared" si="5"/>
        <v>0</v>
      </c>
      <c r="M22" s="12">
        <f t="shared" si="6"/>
        <v>0</v>
      </c>
      <c r="O22" t="s">
        <v>60</v>
      </c>
      <c r="P22">
        <f t="shared" si="3"/>
        <v>0</v>
      </c>
      <c r="Q22">
        <v>2000</v>
      </c>
      <c r="R22">
        <f t="shared" si="1"/>
        <v>0</v>
      </c>
    </row>
    <row r="23" spans="1:18" x14ac:dyDescent="0.3">
      <c r="A23" t="s">
        <v>9</v>
      </c>
      <c r="E23" s="2"/>
      <c r="I23" s="3"/>
      <c r="J23" s="3"/>
      <c r="K23" s="3"/>
      <c r="L23" s="12">
        <f t="shared" si="5"/>
        <v>0</v>
      </c>
      <c r="M23" s="12">
        <f t="shared" si="6"/>
        <v>0</v>
      </c>
      <c r="O23" t="s">
        <v>59</v>
      </c>
      <c r="P23">
        <f t="shared" si="3"/>
        <v>0</v>
      </c>
      <c r="Q23">
        <v>2001</v>
      </c>
      <c r="R23">
        <f t="shared" si="1"/>
        <v>0</v>
      </c>
    </row>
    <row r="24" spans="1:18" x14ac:dyDescent="0.3">
      <c r="A24" t="s">
        <v>9</v>
      </c>
      <c r="E24" s="2"/>
      <c r="I24" s="3"/>
      <c r="J24" s="3"/>
      <c r="K24" s="3"/>
      <c r="L24" s="12">
        <f t="shared" si="5"/>
        <v>0</v>
      </c>
      <c r="M24" s="12">
        <f t="shared" si="6"/>
        <v>0</v>
      </c>
      <c r="O24" t="s">
        <v>36</v>
      </c>
      <c r="P24">
        <f t="shared" si="3"/>
        <v>0</v>
      </c>
      <c r="Q24">
        <v>2002</v>
      </c>
      <c r="R24">
        <f t="shared" si="1"/>
        <v>0</v>
      </c>
    </row>
    <row r="25" spans="1:18" x14ac:dyDescent="0.3">
      <c r="A25" t="s">
        <v>9</v>
      </c>
      <c r="E25" s="2"/>
      <c r="I25" s="3"/>
      <c r="J25" s="3"/>
      <c r="K25" s="3"/>
      <c r="L25" s="12">
        <f t="shared" si="5"/>
        <v>0</v>
      </c>
      <c r="M25" s="12">
        <f t="shared" si="6"/>
        <v>0</v>
      </c>
      <c r="O25" t="s">
        <v>39</v>
      </c>
      <c r="P25">
        <f t="shared" si="3"/>
        <v>0</v>
      </c>
      <c r="Q25">
        <v>2003</v>
      </c>
      <c r="R25">
        <f t="shared" si="1"/>
        <v>0</v>
      </c>
    </row>
    <row r="26" spans="1:18" x14ac:dyDescent="0.3">
      <c r="A26" t="s">
        <v>9</v>
      </c>
      <c r="E26" s="2"/>
      <c r="I26" s="3"/>
      <c r="J26" s="3"/>
      <c r="K26" s="3"/>
      <c r="L26" s="12">
        <f t="shared" si="5"/>
        <v>0</v>
      </c>
      <c r="M26" s="12">
        <f t="shared" si="6"/>
        <v>0</v>
      </c>
      <c r="O26" t="s">
        <v>41</v>
      </c>
      <c r="P26">
        <f t="shared" si="3"/>
        <v>0</v>
      </c>
      <c r="Q26">
        <v>2004</v>
      </c>
      <c r="R26">
        <f t="shared" si="1"/>
        <v>0</v>
      </c>
    </row>
    <row r="27" spans="1:18" ht="15" thickBot="1" x14ac:dyDescent="0.35">
      <c r="A27" t="s">
        <v>9</v>
      </c>
      <c r="E27" s="2"/>
      <c r="I27" s="3"/>
      <c r="J27" s="3"/>
      <c r="K27" s="3"/>
      <c r="L27" s="12">
        <f t="shared" si="5"/>
        <v>0</v>
      </c>
      <c r="M27" s="12">
        <f t="shared" si="6"/>
        <v>0</v>
      </c>
      <c r="O27" t="s">
        <v>44</v>
      </c>
      <c r="P27">
        <f t="shared" si="3"/>
        <v>0</v>
      </c>
      <c r="Q27">
        <v>2005</v>
      </c>
      <c r="R27">
        <f t="shared" si="1"/>
        <v>0</v>
      </c>
    </row>
    <row r="28" spans="1:18" ht="15" thickBot="1" x14ac:dyDescent="0.35">
      <c r="A28" s="1"/>
      <c r="B28" s="1"/>
      <c r="C28" s="1"/>
      <c r="D28" s="1"/>
      <c r="E28" s="4">
        <f>SUM(E19:E27)</f>
        <v>0</v>
      </c>
      <c r="F28" s="5">
        <f t="shared" ref="F28:H28" si="7">SUM(F19:F27)</f>
        <v>0</v>
      </c>
      <c r="G28" s="5">
        <f t="shared" si="7"/>
        <v>0</v>
      </c>
      <c r="H28" s="5">
        <f t="shared" si="7"/>
        <v>0</v>
      </c>
      <c r="I28" s="6">
        <f>SUM(I19:I27)</f>
        <v>0</v>
      </c>
      <c r="J28" s="6">
        <f t="shared" ref="J28:K28" si="8">SUM(J19:J27)</f>
        <v>0</v>
      </c>
      <c r="K28" s="6">
        <f t="shared" si="8"/>
        <v>0</v>
      </c>
      <c r="L28" s="13">
        <f t="shared" ref="L28" si="9">IF(ISERROR((H28*9)/E28),0,(H28*9)/E28)</f>
        <v>0</v>
      </c>
      <c r="M28" s="14">
        <f t="shared" ref="M28" si="10">IF(ISERROR((F28+G28)/E28),0,((F28+G28)/E28))</f>
        <v>0</v>
      </c>
      <c r="O28" t="s">
        <v>42</v>
      </c>
      <c r="P28">
        <f t="shared" si="3"/>
        <v>0</v>
      </c>
      <c r="Q28">
        <v>2006</v>
      </c>
      <c r="R28">
        <f t="shared" si="1"/>
        <v>0</v>
      </c>
    </row>
    <row r="29" spans="1:18" x14ac:dyDescent="0.3">
      <c r="B29" s="10" t="s">
        <v>65</v>
      </c>
      <c r="C29" t="s">
        <v>64</v>
      </c>
      <c r="O29" t="s">
        <v>49</v>
      </c>
      <c r="P29">
        <f t="shared" si="3"/>
        <v>0</v>
      </c>
      <c r="Q29">
        <v>2007</v>
      </c>
      <c r="R29">
        <f t="shared" si="1"/>
        <v>0</v>
      </c>
    </row>
    <row r="30" spans="1:18" x14ac:dyDescent="0.3">
      <c r="O30" t="s">
        <v>38</v>
      </c>
      <c r="P30">
        <f t="shared" si="3"/>
        <v>0</v>
      </c>
      <c r="Q30">
        <v>2008</v>
      </c>
      <c r="R30">
        <f t="shared" si="1"/>
        <v>0</v>
      </c>
    </row>
    <row r="31" spans="1:18" x14ac:dyDescent="0.3">
      <c r="O31" t="s">
        <v>52</v>
      </c>
      <c r="P31">
        <f t="shared" si="3"/>
        <v>0</v>
      </c>
      <c r="Q31">
        <v>2009</v>
      </c>
      <c r="R31">
        <f t="shared" si="1"/>
        <v>0</v>
      </c>
    </row>
    <row r="32" spans="1:18" x14ac:dyDescent="0.3">
      <c r="Q32">
        <v>2010</v>
      </c>
      <c r="R32">
        <f t="shared" si="1"/>
        <v>0</v>
      </c>
    </row>
    <row r="33" spans="17:18" x14ac:dyDescent="0.3">
      <c r="Q33">
        <v>2011</v>
      </c>
      <c r="R33">
        <f t="shared" si="1"/>
        <v>0</v>
      </c>
    </row>
    <row r="34" spans="17:18" x14ac:dyDescent="0.3">
      <c r="Q34">
        <v>2012</v>
      </c>
      <c r="R34">
        <f t="shared" si="1"/>
        <v>0</v>
      </c>
    </row>
    <row r="35" spans="17:18" x14ac:dyDescent="0.3">
      <c r="Q35">
        <v>2013</v>
      </c>
      <c r="R35">
        <f t="shared" si="1"/>
        <v>0</v>
      </c>
    </row>
    <row r="36" spans="17:18" x14ac:dyDescent="0.3">
      <c r="Q36">
        <v>2014</v>
      </c>
      <c r="R36">
        <f t="shared" si="1"/>
        <v>0</v>
      </c>
    </row>
    <row r="37" spans="17:18" x14ac:dyDescent="0.3">
      <c r="Q37">
        <v>2015</v>
      </c>
      <c r="R37">
        <f t="shared" si="1"/>
        <v>0</v>
      </c>
    </row>
    <row r="38" spans="17:18" x14ac:dyDescent="0.3">
      <c r="Q38">
        <v>2016</v>
      </c>
      <c r="R38">
        <f t="shared" si="1"/>
        <v>0</v>
      </c>
    </row>
    <row r="39" spans="17:18" x14ac:dyDescent="0.3">
      <c r="Q39">
        <v>2017</v>
      </c>
      <c r="R39">
        <f t="shared" si="1"/>
        <v>0</v>
      </c>
    </row>
    <row r="40" spans="17:18" x14ac:dyDescent="0.3">
      <c r="Q40">
        <v>2018</v>
      </c>
      <c r="R40">
        <f t="shared" si="1"/>
        <v>0</v>
      </c>
    </row>
    <row r="41" spans="17:18" x14ac:dyDescent="0.3">
      <c r="Q41">
        <v>2019</v>
      </c>
      <c r="R41">
        <f t="shared" si="1"/>
        <v>0</v>
      </c>
    </row>
  </sheetData>
  <sortState ref="O3:P32">
    <sortCondition ref="O3"/>
  </sortState>
  <conditionalFormatting sqref="P2:P31">
    <cfRule type="cellIs" dxfId="2" priority="3" operator="greaterThan">
      <formula>1</formula>
    </cfRule>
  </conditionalFormatting>
  <conditionalFormatting sqref="R2:R41">
    <cfRule type="cellIs" dxfId="1" priority="2" operator="greaterThan">
      <formula>1</formula>
    </cfRule>
  </conditionalFormatting>
  <conditionalFormatting sqref="T2:T5">
    <cfRule type="cellIs" dxfId="0" priority="1" operator="greaterThan">
      <formula>6</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topLeftCell="A7" workbookViewId="0">
      <selection activeCell="A13" sqref="A13"/>
    </sheetView>
  </sheetViews>
  <sheetFormatPr defaultRowHeight="14.4" x14ac:dyDescent="0.3"/>
  <cols>
    <col min="1" max="1" width="191.6640625" customWidth="1"/>
  </cols>
  <sheetData>
    <row r="1" spans="1:1" ht="41.4" x14ac:dyDescent="0.3">
      <c r="A1" s="18" t="s">
        <v>71</v>
      </c>
    </row>
    <row r="2" spans="1:1" ht="35.4" customHeight="1" x14ac:dyDescent="0.3">
      <c r="A2" s="19" t="s">
        <v>82</v>
      </c>
    </row>
    <row r="3" spans="1:1" ht="15.6" x14ac:dyDescent="0.3">
      <c r="A3" s="18" t="s">
        <v>83</v>
      </c>
    </row>
    <row r="4" spans="1:1" ht="62.4" x14ac:dyDescent="0.3">
      <c r="A4" s="18" t="s">
        <v>72</v>
      </c>
    </row>
    <row r="5" spans="1:1" ht="31.2" x14ac:dyDescent="0.3">
      <c r="A5" s="18" t="s">
        <v>73</v>
      </c>
    </row>
    <row r="6" spans="1:1" ht="31.2" x14ac:dyDescent="0.3">
      <c r="A6" s="18" t="s">
        <v>74</v>
      </c>
    </row>
    <row r="7" spans="1:1" x14ac:dyDescent="0.3">
      <c r="A7" s="18"/>
    </row>
    <row r="8" spans="1:1" ht="38.4" customHeight="1" x14ac:dyDescent="0.3">
      <c r="A8" s="19" t="s">
        <v>75</v>
      </c>
    </row>
    <row r="9" spans="1:1" ht="31.2" x14ac:dyDescent="0.3">
      <c r="A9" s="19" t="s">
        <v>84</v>
      </c>
    </row>
    <row r="10" spans="1:1" ht="15.6" x14ac:dyDescent="0.3">
      <c r="A10" s="19" t="s">
        <v>85</v>
      </c>
    </row>
    <row r="11" spans="1:1" ht="31.2" x14ac:dyDescent="0.3">
      <c r="A11" s="18" t="s">
        <v>76</v>
      </c>
    </row>
    <row r="12" spans="1:1" ht="78" x14ac:dyDescent="0.3">
      <c r="A12" s="18" t="s">
        <v>77</v>
      </c>
    </row>
    <row r="13" spans="1:1" x14ac:dyDescent="0.3">
      <c r="A13" s="18" t="s">
        <v>86</v>
      </c>
    </row>
    <row r="14" spans="1:1" x14ac:dyDescent="0.3">
      <c r="A14" s="19"/>
    </row>
    <row r="15" spans="1:1" ht="30.6" customHeight="1" x14ac:dyDescent="0.3">
      <c r="A15" s="19" t="s">
        <v>78</v>
      </c>
    </row>
    <row r="16" spans="1:1" ht="29.4" x14ac:dyDescent="0.3">
      <c r="A16" s="20" t="s">
        <v>81</v>
      </c>
    </row>
    <row r="17" spans="1:1" ht="41.4" x14ac:dyDescent="0.3">
      <c r="A17" s="18" t="s">
        <v>79</v>
      </c>
    </row>
    <row r="18" spans="1:1" ht="27.6" x14ac:dyDescent="0.3">
      <c r="A18" s="18" t="s">
        <v>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TEAM</vt:lpstr>
      <vt:lpstr>RULES</vt:lpstr>
    </vt:vector>
  </TitlesOfParts>
  <Company>ESPN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Becquey, Pierre</dc:creator>
  <cp:lastModifiedBy>Becquey, Pierre</cp:lastModifiedBy>
  <dcterms:created xsi:type="dcterms:W3CDTF">2020-01-23T16:35:17Z</dcterms:created>
  <dcterms:modified xsi:type="dcterms:W3CDTF">2020-03-04T21:58:32Z</dcterms:modified>
</cp:coreProperties>
</file>